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Воздвиженська 2016" sheetId="1" r:id="rId1"/>
    <sheet name="Воздвиженська2016" sheetId="2" r:id="rId2"/>
    <sheet name="Воздвиженска 2016" sheetId="3" r:id="rId3"/>
  </sheets>
  <definedNames>
    <definedName name="_xlnm.Print_Area" localSheetId="1">'Воздвиженська2016'!$A$1:$Y$58</definedName>
  </definedNames>
  <calcPr fullCalcOnLoad="1"/>
</workbook>
</file>

<file path=xl/sharedStrings.xml><?xml version="1.0" encoding="utf-8"?>
<sst xmlns="http://schemas.openxmlformats.org/spreadsheetml/2006/main" count="177" uniqueCount="41">
  <si>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</si>
  <si>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</si>
  <si>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</si>
  <si>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</si>
  <si>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</si>
  <si>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</si>
  <si>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</si>
  <si>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</si>
  <si>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</si>
  <si>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</si>
  <si>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</si>
  <si>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</si>
  <si>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</si>
  <si>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</si>
  <si>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для учасників сфери розваг</t>
  </si>
  <si>
    <t>Затверджую:</t>
  </si>
  <si>
    <t>1 кв.м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</si>
  <si>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</si>
  <si>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Начальник КП "Прилукижитлобуд"</t>
  </si>
  <si>
    <t xml:space="preserve">для учасників  </t>
  </si>
  <si>
    <t>Послуги з прибирання (29,33 грн.*1кв. м.)</t>
  </si>
  <si>
    <t>Одне ярмаркове місце</t>
  </si>
  <si>
    <t xml:space="preserve">Послуги з прибирання (29,33 грн.*3пог.м.) </t>
  </si>
  <si>
    <t>Послуги з прибирання (29,33грн.*3 кв.м.)</t>
  </si>
  <si>
    <t>В.А. Сивенко</t>
  </si>
  <si>
    <t>2016 року</t>
  </si>
  <si>
    <t>В.А Сивенко</t>
  </si>
  <si>
    <t>Послуги з прибирання (29,33грн.* 3кв.м.)</t>
  </si>
  <si>
    <t xml:space="preserve">та виробників сільськогосподарської продукції </t>
  </si>
  <si>
    <t>Головний бухгалтер</t>
  </si>
  <si>
    <t xml:space="preserve"> Л.М. Іванкова</t>
  </si>
  <si>
    <t xml:space="preserve">сфери громадського харчування </t>
  </si>
  <si>
    <t xml:space="preserve">за участь у Воздвиженському ярмарку </t>
  </si>
  <si>
    <t>Економіст</t>
  </si>
  <si>
    <t>Хлібенко О.І</t>
  </si>
  <si>
    <t>продовольчих товарів та продуктів бджільництва</t>
  </si>
  <si>
    <t xml:space="preserve">промислових товарів </t>
  </si>
  <si>
    <t>Всього</t>
  </si>
  <si>
    <t xml:space="preserve">                 по вул. Вокзальній (від вул. Миколаївської до вул. Костянтинівської)</t>
  </si>
  <si>
    <r>
      <t xml:space="preserve">  </t>
    </r>
    <r>
      <rPr>
        <b/>
        <sz val="8"/>
        <rFont val="Arial Cyr"/>
        <family val="0"/>
      </rPr>
      <t>по вул. Вокзальній (від вул. Костянтинівська до вул. 1 Травня), вул Костянтинівській, вулЮ. Коптєва</t>
    </r>
  </si>
  <si>
    <t xml:space="preserve">                 по вул. Вокзальній (від вул. Київської до вул. Миколаївської)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</si>
</sst>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P30" sqref="P30"/>
    </sheetView>
  </sheetViews>
  <sheetFormatPr defaultColWidth="9.00390625" defaultRowHeight="12.75"/>
  <cols>
    <col min="1" max="1" width="44.00390625" style="0" customWidth="1"/>
    <col min="2" max="2" width="15.125" style="0" customWidth="1"/>
    <col min="3" max="3" width="17.00390625" style="0" customWidth="1"/>
    <col min="5" max="5" width="42.00390625" style="0" customWidth="1"/>
    <col min="6" max="6" width="16.25390625" style="0" customWidth="1"/>
    <col min="7" max="7" width="19.75390625" style="0" customWidth="1"/>
    <col min="8" max="8" width="9.125" style="0" customWidth="1"/>
    <col min="9" max="9" width="0.12890625" style="0" customWidth="1"/>
    <col min="10" max="10" width="15.00390625" style="0" hidden="1" customWidth="1"/>
    <col min="11" max="11" width="21.875" style="0" hidden="1" customWidth="1"/>
    <col min="12" max="12" width="0.12890625" style="0" hidden="1" customWidth="1"/>
    <col min="13" max="13" width="10.75390625" style="0" hidden="1" customWidth="1"/>
    <col min="14" max="14" width="9.125" style="0" hidden="1" customWidth="1"/>
    <col min="15" max="15" width="41.875" style="0" customWidth="1"/>
    <col min="16" max="16" width="17.125" style="0" customWidth="1"/>
    <col min="17" max="17" width="20.25390625" style="0" customWidth="1"/>
  </cols>
  <sheetData>
    <row r="1" spans="2:18" ht="18.75">
      <c r="B1" s="13" t="s">
        <v>15</v>
      </c>
      <c r="C1" s="13"/>
      <c r="F1" s="13" t="s">
        <v>15</v>
      </c>
      <c r="O1" s="20"/>
      <c r="P1" s="21" t="s">
        <v>15</v>
      </c>
      <c r="Q1" s="21"/>
      <c r="R1" s="20"/>
    </row>
    <row r="2" spans="2:18" ht="18.75">
      <c r="B2" s="13" t="s">
        <v>18</v>
      </c>
      <c r="C2" s="13"/>
      <c r="F2" s="13" t="s">
        <v>18</v>
      </c>
      <c r="G2" s="13"/>
      <c r="O2" s="20"/>
      <c r="P2" s="21" t="s">
        <v>18</v>
      </c>
      <c r="Q2" s="21"/>
      <c r="R2" s="20"/>
    </row>
    <row r="3" spans="2:18" ht="18.75">
      <c r="B3" s="14"/>
      <c r="C3" s="13" t="s">
        <v>26</v>
      </c>
      <c r="F3" s="14"/>
      <c r="G3" s="13" t="s">
        <v>24</v>
      </c>
      <c r="O3" s="20"/>
      <c r="P3" s="22"/>
      <c r="Q3" s="21" t="s">
        <v>24</v>
      </c>
      <c r="R3" s="20"/>
    </row>
    <row r="4" spans="2:19" ht="18.75">
      <c r="B4" s="15"/>
      <c r="C4" s="13" t="s">
        <v>25</v>
      </c>
      <c r="F4" s="15"/>
      <c r="G4" s="13" t="s">
        <v>25</v>
      </c>
      <c r="O4" s="20"/>
      <c r="P4" s="18"/>
      <c r="Q4" s="21" t="s">
        <v>25</v>
      </c>
      <c r="R4" s="20"/>
      <c r="S4" s="23"/>
    </row>
    <row r="5" spans="1:18" ht="18.75">
      <c r="A5" s="34" t="s">
        <v>7</v>
      </c>
      <c r="B5" s="34"/>
      <c r="C5" s="34"/>
      <c r="D5" s="9"/>
      <c r="E5" s="34" t="s">
        <v>7</v>
      </c>
      <c r="F5" s="34"/>
      <c r="G5" s="34"/>
      <c r="O5" s="33" t="s">
        <v>7</v>
      </c>
      <c r="P5" s="33"/>
      <c r="Q5" s="33"/>
      <c r="R5" s="20"/>
    </row>
    <row r="6" spans="1:18" ht="18.75">
      <c r="A6" s="34" t="s">
        <v>32</v>
      </c>
      <c r="B6" s="34"/>
      <c r="C6" s="34"/>
      <c r="D6" s="9"/>
      <c r="E6" s="34" t="s">
        <v>32</v>
      </c>
      <c r="F6" s="34"/>
      <c r="G6" s="34"/>
      <c r="O6" s="33" t="s">
        <v>32</v>
      </c>
      <c r="P6" s="33"/>
      <c r="Q6" s="33"/>
      <c r="R6" s="20"/>
    </row>
    <row r="7" spans="1:18" ht="18.75">
      <c r="A7" s="34" t="s">
        <v>11</v>
      </c>
      <c r="B7" s="34"/>
      <c r="C7" s="34"/>
      <c r="D7" s="9"/>
      <c r="E7" s="34" t="s">
        <v>14</v>
      </c>
      <c r="F7" s="34"/>
      <c r="G7" s="34"/>
      <c r="O7" s="33" t="s">
        <v>8</v>
      </c>
      <c r="P7" s="33"/>
      <c r="Q7" s="33"/>
      <c r="R7" s="20"/>
    </row>
    <row r="8" spans="1:19" ht="18.75">
      <c r="A8" s="34" t="s">
        <v>35</v>
      </c>
      <c r="B8" s="34"/>
      <c r="C8" s="34"/>
      <c r="E8" s="34"/>
      <c r="F8" s="34"/>
      <c r="G8" s="34"/>
      <c r="O8" s="33" t="s">
        <v>28</v>
      </c>
      <c r="P8" s="33"/>
      <c r="Q8" s="33"/>
      <c r="R8" s="20"/>
      <c r="S8" s="23"/>
    </row>
    <row r="9" spans="1:18" ht="18.75">
      <c r="A9" s="5"/>
      <c r="E9" s="5"/>
      <c r="O9" s="25"/>
      <c r="P9" s="24"/>
      <c r="Q9" s="24"/>
      <c r="R9" s="20"/>
    </row>
    <row r="10" spans="1:18" ht="18.75">
      <c r="A10" s="2" t="s">
        <v>0</v>
      </c>
      <c r="B10" s="2" t="s">
        <v>3</v>
      </c>
      <c r="C10" s="2" t="s">
        <v>13</v>
      </c>
      <c r="E10" s="2" t="s">
        <v>0</v>
      </c>
      <c r="F10" s="2" t="s">
        <v>3</v>
      </c>
      <c r="G10" s="2" t="s">
        <v>13</v>
      </c>
      <c r="O10" s="2" t="s">
        <v>0</v>
      </c>
      <c r="P10" s="2" t="s">
        <v>3</v>
      </c>
      <c r="Q10" s="2" t="s">
        <v>13</v>
      </c>
      <c r="R10" s="20"/>
    </row>
    <row r="11" spans="1:18" ht="18.75">
      <c r="A11" s="2" t="s">
        <v>21</v>
      </c>
      <c r="B11" s="10" t="s">
        <v>12</v>
      </c>
      <c r="C11" s="10"/>
      <c r="E11" s="2" t="s">
        <v>17</v>
      </c>
      <c r="F11" s="10" t="s">
        <v>16</v>
      </c>
      <c r="G11" s="10"/>
      <c r="O11" s="2" t="s">
        <v>21</v>
      </c>
      <c r="P11" s="10" t="s">
        <v>12</v>
      </c>
      <c r="Q11" s="10"/>
      <c r="R11" s="20"/>
    </row>
    <row r="12" spans="1:18" ht="18.75">
      <c r="A12" s="35"/>
      <c r="B12" s="36"/>
      <c r="C12" s="37"/>
      <c r="E12" s="35"/>
      <c r="F12" s="36"/>
      <c r="G12" s="37"/>
      <c r="O12" s="17"/>
      <c r="P12" s="18"/>
      <c r="Q12" s="19"/>
      <c r="R12" s="20"/>
    </row>
    <row r="13" spans="1:18" ht="18.75">
      <c r="A13" s="2" t="s">
        <v>9</v>
      </c>
      <c r="B13" s="2">
        <v>0.25</v>
      </c>
      <c r="C13" s="7">
        <f>B13*22.23</f>
        <v>5.5575</v>
      </c>
      <c r="E13" s="2" t="s">
        <v>9</v>
      </c>
      <c r="F13" s="2">
        <v>0.2</v>
      </c>
      <c r="G13" s="7">
        <f>0.2*22.14</f>
        <v>4.428</v>
      </c>
      <c r="O13" s="2" t="s">
        <v>9</v>
      </c>
      <c r="P13" s="2">
        <v>0.25</v>
      </c>
      <c r="Q13" s="7">
        <f>P13*22.23</f>
        <v>5.5575</v>
      </c>
      <c r="R13" s="20"/>
    </row>
    <row r="14" spans="1:18" ht="18.75">
      <c r="A14" s="2" t="s">
        <v>22</v>
      </c>
      <c r="B14" s="2"/>
      <c r="C14" s="7">
        <v>87.99</v>
      </c>
      <c r="E14" s="2" t="s">
        <v>20</v>
      </c>
      <c r="F14" s="2"/>
      <c r="G14" s="7">
        <v>29.33</v>
      </c>
      <c r="O14" s="2" t="s">
        <v>27</v>
      </c>
      <c r="P14" s="2"/>
      <c r="Q14" s="7">
        <v>87.99</v>
      </c>
      <c r="R14" s="20"/>
    </row>
    <row r="15" spans="1:18" ht="18.75">
      <c r="A15" s="1" t="s">
        <v>1</v>
      </c>
      <c r="B15" s="3">
        <v>22</v>
      </c>
      <c r="C15" s="4">
        <f>C13*22/100</f>
        <v>1.22265</v>
      </c>
      <c r="E15" s="1" t="s">
        <v>10</v>
      </c>
      <c r="F15" s="3"/>
      <c r="G15" s="4">
        <v>1.75</v>
      </c>
      <c r="O15" s="11" t="s">
        <v>10</v>
      </c>
      <c r="P15" s="2"/>
      <c r="Q15" s="7">
        <v>27.9</v>
      </c>
      <c r="R15" s="20"/>
    </row>
    <row r="16" spans="1:18" ht="18.75">
      <c r="A16" s="1" t="s">
        <v>10</v>
      </c>
      <c r="B16" s="3"/>
      <c r="C16" s="4">
        <v>72.06</v>
      </c>
      <c r="E16" s="1" t="s">
        <v>1</v>
      </c>
      <c r="F16" s="3">
        <v>22</v>
      </c>
      <c r="G16" s="4">
        <f>G13*22/100</f>
        <v>0.9741599999999999</v>
      </c>
      <c r="O16" s="1" t="s">
        <v>1</v>
      </c>
      <c r="P16" s="3">
        <v>22</v>
      </c>
      <c r="Q16" s="4">
        <f>Q13*22/100</f>
        <v>1.22265</v>
      </c>
      <c r="R16" s="20"/>
    </row>
    <row r="17" spans="1:18" ht="18.75">
      <c r="A17" s="3" t="s">
        <v>2</v>
      </c>
      <c r="B17" s="3">
        <v>117</v>
      </c>
      <c r="C17" s="4">
        <f>C13*B17/100</f>
        <v>6.502275</v>
      </c>
      <c r="E17" s="3" t="s">
        <v>2</v>
      </c>
      <c r="F17" s="3">
        <v>117</v>
      </c>
      <c r="G17" s="4">
        <f>G13*F17/100</f>
        <v>5.18076</v>
      </c>
      <c r="O17" s="3" t="s">
        <v>2</v>
      </c>
      <c r="P17" s="3">
        <v>117</v>
      </c>
      <c r="Q17" s="4">
        <f>Q13*117%</f>
        <v>6.502275</v>
      </c>
      <c r="R17" s="20"/>
    </row>
    <row r="18" spans="1:18" ht="18.75">
      <c r="A18" s="3" t="s">
        <v>4</v>
      </c>
      <c r="B18" s="3"/>
      <c r="C18" s="4">
        <f>SUM(C13:C17)</f>
        <v>173.332425</v>
      </c>
      <c r="E18" s="3" t="s">
        <v>4</v>
      </c>
      <c r="F18" s="3"/>
      <c r="G18" s="4">
        <f>SUM(G13:G17)</f>
        <v>41.66291999999999</v>
      </c>
      <c r="O18" s="3" t="s">
        <v>4</v>
      </c>
      <c r="P18" s="3"/>
      <c r="Q18" s="4">
        <f>SUM(Q13:Q17)</f>
        <v>129.172425</v>
      </c>
      <c r="R18" s="20"/>
    </row>
    <row r="19" spans="1:18" ht="18.75">
      <c r="A19" s="3" t="s">
        <v>5</v>
      </c>
      <c r="B19" s="2">
        <v>20</v>
      </c>
      <c r="C19" s="4">
        <f>C18*20/100</f>
        <v>34.666485</v>
      </c>
      <c r="E19" s="3" t="s">
        <v>5</v>
      </c>
      <c r="F19" s="2">
        <v>20</v>
      </c>
      <c r="G19" s="4">
        <f>G18*20/100</f>
        <v>8.332583999999999</v>
      </c>
      <c r="O19" s="3" t="s">
        <v>5</v>
      </c>
      <c r="P19" s="2">
        <v>20</v>
      </c>
      <c r="Q19" s="4">
        <f>Q18*20/100</f>
        <v>25.834485</v>
      </c>
      <c r="R19" s="20"/>
    </row>
    <row r="20" spans="1:18" ht="18.75">
      <c r="A20" s="6" t="s">
        <v>6</v>
      </c>
      <c r="B20" s="6"/>
      <c r="C20" s="8">
        <f>C13+C14+C15+C16+C17+C19</f>
        <v>207.99891</v>
      </c>
      <c r="E20" s="6" t="s">
        <v>6</v>
      </c>
      <c r="F20" s="6"/>
      <c r="G20" s="8">
        <f>G18+G19</f>
        <v>49.99550399999999</v>
      </c>
      <c r="O20" s="6" t="s">
        <v>6</v>
      </c>
      <c r="P20" s="6"/>
      <c r="Q20" s="8">
        <v>155</v>
      </c>
      <c r="R20" s="20"/>
    </row>
    <row r="21" spans="15:18" ht="19.5" customHeight="1">
      <c r="O21" s="20"/>
      <c r="P21" s="20"/>
      <c r="Q21" s="20"/>
      <c r="R21" s="20"/>
    </row>
    <row r="22" spans="1:17" ht="18.75" customHeight="1">
      <c r="A22" s="28" t="s">
        <v>29</v>
      </c>
      <c r="C22" s="27" t="s">
        <v>30</v>
      </c>
      <c r="E22" s="28" t="s">
        <v>29</v>
      </c>
      <c r="F22" s="16"/>
      <c r="G22" s="27" t="s">
        <v>30</v>
      </c>
      <c r="N22" s="28"/>
      <c r="O22" s="28" t="s">
        <v>29</v>
      </c>
      <c r="Q22" s="27" t="s">
        <v>30</v>
      </c>
    </row>
    <row r="23" spans="5:16" ht="20.25" customHeight="1">
      <c r="E23" s="12"/>
      <c r="F23" s="21"/>
      <c r="O23" s="12"/>
      <c r="P23" s="21"/>
    </row>
    <row r="24" spans="1:17" ht="12.75">
      <c r="A24" s="26" t="s">
        <v>33</v>
      </c>
      <c r="C24" t="s">
        <v>34</v>
      </c>
      <c r="E24" s="26" t="s">
        <v>33</v>
      </c>
      <c r="G24" t="s">
        <v>34</v>
      </c>
      <c r="O24" s="26" t="s">
        <v>33</v>
      </c>
      <c r="Q24" t="s">
        <v>34</v>
      </c>
    </row>
  </sheetData>
  <sheetProtection/>
  <mergeCells count="14">
    <mergeCell ref="A12:C12"/>
    <mergeCell ref="E5:G5"/>
    <mergeCell ref="E6:G6"/>
    <mergeCell ref="E7:G7"/>
    <mergeCell ref="E8:G8"/>
    <mergeCell ref="E12:G12"/>
    <mergeCell ref="O5:Q5"/>
    <mergeCell ref="O6:Q6"/>
    <mergeCell ref="O7:Q7"/>
    <mergeCell ref="O8:Q8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S1" sqref="S1:V25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5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3" max="13" width="6.875" style="0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</cols>
  <sheetData>
    <row r="1" spans="2:21" ht="16.5">
      <c r="B1" s="13" t="s">
        <v>15</v>
      </c>
      <c r="C1" s="13"/>
      <c r="I1" s="13" t="s">
        <v>15</v>
      </c>
      <c r="J1" s="13"/>
      <c r="T1" s="13" t="s">
        <v>15</v>
      </c>
      <c r="U1" s="13"/>
    </row>
    <row r="2" spans="2:21" ht="16.5">
      <c r="B2" s="13" t="s">
        <v>18</v>
      </c>
      <c r="C2" s="13"/>
      <c r="I2" s="13" t="s">
        <v>18</v>
      </c>
      <c r="J2" s="13"/>
      <c r="T2" s="13" t="s">
        <v>18</v>
      </c>
      <c r="U2" s="13"/>
    </row>
    <row r="3" spans="2:21" ht="16.5">
      <c r="B3" s="14"/>
      <c r="C3" s="13" t="s">
        <v>26</v>
      </c>
      <c r="I3" s="14"/>
      <c r="J3" s="13" t="s">
        <v>26</v>
      </c>
      <c r="T3" s="14"/>
      <c r="U3" s="13" t="s">
        <v>26</v>
      </c>
    </row>
    <row r="4" spans="2:21" ht="16.5">
      <c r="B4" s="15"/>
      <c r="C4" s="13" t="s">
        <v>25</v>
      </c>
      <c r="I4" s="15"/>
      <c r="J4" s="13" t="s">
        <v>25</v>
      </c>
      <c r="T4" s="15"/>
      <c r="U4" s="13" t="s">
        <v>25</v>
      </c>
    </row>
    <row r="5" spans="1:22" ht="18.75">
      <c r="A5" s="34" t="s">
        <v>7</v>
      </c>
      <c r="B5" s="34"/>
      <c r="C5" s="34"/>
      <c r="D5" s="9"/>
      <c r="H5" s="34" t="s">
        <v>7</v>
      </c>
      <c r="I5" s="34"/>
      <c r="J5" s="34"/>
      <c r="K5" s="9"/>
      <c r="S5" s="34" t="s">
        <v>7</v>
      </c>
      <c r="T5" s="34"/>
      <c r="U5" s="34"/>
      <c r="V5" s="9"/>
    </row>
    <row r="6" spans="1:22" ht="18.75">
      <c r="A6" s="34" t="s">
        <v>32</v>
      </c>
      <c r="B6" s="34"/>
      <c r="C6" s="34"/>
      <c r="D6" s="9"/>
      <c r="H6" s="34" t="s">
        <v>32</v>
      </c>
      <c r="I6" s="34"/>
      <c r="J6" s="34"/>
      <c r="K6" s="9"/>
      <c r="S6" s="34" t="s">
        <v>32</v>
      </c>
      <c r="T6" s="34"/>
      <c r="U6" s="34"/>
      <c r="V6" s="9"/>
    </row>
    <row r="7" spans="1:22" ht="18.75">
      <c r="A7" s="34" t="s">
        <v>11</v>
      </c>
      <c r="B7" s="34"/>
      <c r="C7" s="34"/>
      <c r="D7" s="9"/>
      <c r="H7" s="34" t="s">
        <v>11</v>
      </c>
      <c r="I7" s="34"/>
      <c r="J7" s="34"/>
      <c r="K7" s="9"/>
      <c r="S7" s="34" t="s">
        <v>11</v>
      </c>
      <c r="T7" s="34"/>
      <c r="U7" s="34"/>
      <c r="V7" s="9"/>
    </row>
    <row r="8" spans="1:21" ht="18.75">
      <c r="A8" s="34" t="s">
        <v>36</v>
      </c>
      <c r="B8" s="34"/>
      <c r="C8" s="34"/>
      <c r="H8" s="34" t="s">
        <v>36</v>
      </c>
      <c r="I8" s="34"/>
      <c r="J8" s="34"/>
      <c r="S8" s="34" t="s">
        <v>36</v>
      </c>
      <c r="T8" s="34"/>
      <c r="U8" s="34"/>
    </row>
    <row r="9" spans="1:19" ht="12.75">
      <c r="A9" s="29" t="s">
        <v>39</v>
      </c>
      <c r="B9" s="30"/>
      <c r="C9" s="30"/>
      <c r="D9" s="30"/>
      <c r="H9" s="31" t="s">
        <v>38</v>
      </c>
      <c r="I9" s="32"/>
      <c r="J9" s="32"/>
      <c r="S9" s="5" t="s">
        <v>40</v>
      </c>
    </row>
    <row r="10" spans="1:21" ht="18.75">
      <c r="A10" s="2" t="s">
        <v>0</v>
      </c>
      <c r="B10" s="2" t="s">
        <v>3</v>
      </c>
      <c r="C10" s="2" t="s">
        <v>13</v>
      </c>
      <c r="H10" s="2" t="s">
        <v>0</v>
      </c>
      <c r="I10" s="2" t="s">
        <v>3</v>
      </c>
      <c r="J10" s="2" t="s">
        <v>13</v>
      </c>
      <c r="S10" s="2" t="s">
        <v>0</v>
      </c>
      <c r="T10" s="2" t="s">
        <v>3</v>
      </c>
      <c r="U10" s="2" t="s">
        <v>13</v>
      </c>
    </row>
    <row r="11" spans="1:21" ht="18.75">
      <c r="A11" s="2" t="s">
        <v>21</v>
      </c>
      <c r="B11" s="10" t="s">
        <v>12</v>
      </c>
      <c r="C11" s="10"/>
      <c r="H11" s="2" t="s">
        <v>21</v>
      </c>
      <c r="I11" s="10" t="s">
        <v>12</v>
      </c>
      <c r="J11" s="10"/>
      <c r="S11" s="2" t="s">
        <v>21</v>
      </c>
      <c r="T11" s="10" t="s">
        <v>12</v>
      </c>
      <c r="U11" s="10"/>
    </row>
    <row r="12" spans="1:21" ht="18.75">
      <c r="A12" s="35"/>
      <c r="B12" s="36"/>
      <c r="C12" s="37"/>
      <c r="H12" s="35"/>
      <c r="I12" s="36"/>
      <c r="J12" s="37"/>
      <c r="S12" s="35"/>
      <c r="T12" s="36"/>
      <c r="U12" s="37"/>
    </row>
    <row r="13" spans="1:21" ht="18.75">
      <c r="A13" s="2" t="s">
        <v>9</v>
      </c>
      <c r="B13" s="2">
        <v>0.25</v>
      </c>
      <c r="C13" s="7">
        <f>B13*22.23</f>
        <v>5.5575</v>
      </c>
      <c r="H13" s="2" t="s">
        <v>9</v>
      </c>
      <c r="I13" s="2">
        <v>0.25</v>
      </c>
      <c r="J13" s="7">
        <f>I13*22.23</f>
        <v>5.5575</v>
      </c>
      <c r="S13" s="2" t="s">
        <v>9</v>
      </c>
      <c r="T13" s="2">
        <v>0.25</v>
      </c>
      <c r="U13" s="7">
        <f>T13*22.23</f>
        <v>5.5575</v>
      </c>
    </row>
    <row r="14" spans="1:21" ht="18.75">
      <c r="A14" s="2" t="s">
        <v>22</v>
      </c>
      <c r="B14" s="2"/>
      <c r="C14" s="7">
        <v>87.99</v>
      </c>
      <c r="H14" s="2" t="s">
        <v>22</v>
      </c>
      <c r="I14" s="2"/>
      <c r="J14" s="7">
        <v>87.99</v>
      </c>
      <c r="S14" s="2" t="s">
        <v>22</v>
      </c>
      <c r="T14" s="2"/>
      <c r="U14" s="7">
        <v>87.99</v>
      </c>
    </row>
    <row r="15" spans="1:21" ht="18.75">
      <c r="A15" s="1" t="s">
        <v>1</v>
      </c>
      <c r="B15" s="3">
        <v>22</v>
      </c>
      <c r="C15" s="4">
        <f>C13*22/100</f>
        <v>1.22265</v>
      </c>
      <c r="H15" s="1" t="s">
        <v>1</v>
      </c>
      <c r="I15" s="3">
        <v>22</v>
      </c>
      <c r="J15" s="4">
        <f>J13*22/100</f>
        <v>1.22265</v>
      </c>
      <c r="S15" s="1" t="s">
        <v>1</v>
      </c>
      <c r="T15" s="3">
        <v>22</v>
      </c>
      <c r="U15" s="4">
        <f>U13*22/100</f>
        <v>1.22265</v>
      </c>
    </row>
    <row r="16" spans="1:21" ht="18.75">
      <c r="A16" s="1" t="s">
        <v>10</v>
      </c>
      <c r="B16" s="3"/>
      <c r="C16" s="4">
        <v>72.06</v>
      </c>
      <c r="H16" s="1" t="s">
        <v>10</v>
      </c>
      <c r="I16" s="3"/>
      <c r="J16" s="4">
        <v>72.06</v>
      </c>
      <c r="S16" s="1" t="s">
        <v>10</v>
      </c>
      <c r="T16" s="3"/>
      <c r="U16" s="4">
        <v>72.06</v>
      </c>
    </row>
    <row r="17" spans="1:21" ht="18.75">
      <c r="A17" s="3" t="s">
        <v>2</v>
      </c>
      <c r="B17" s="3">
        <v>117</v>
      </c>
      <c r="C17" s="4">
        <f>C13*B17/100</f>
        <v>6.502275</v>
      </c>
      <c r="H17" s="3" t="s">
        <v>2</v>
      </c>
      <c r="I17" s="3">
        <v>117</v>
      </c>
      <c r="J17" s="4">
        <f>J13*I17/100</f>
        <v>6.502275</v>
      </c>
      <c r="S17" s="3" t="s">
        <v>2</v>
      </c>
      <c r="T17" s="3">
        <v>117</v>
      </c>
      <c r="U17" s="4">
        <f>U13*T17/100</f>
        <v>6.502275</v>
      </c>
    </row>
    <row r="18" spans="1:21" ht="18.75">
      <c r="A18" s="3" t="s">
        <v>4</v>
      </c>
      <c r="B18" s="3"/>
      <c r="C18" s="4">
        <f>SUM(C13:C17)</f>
        <v>173.332425</v>
      </c>
      <c r="H18" s="3" t="s">
        <v>4</v>
      </c>
      <c r="I18" s="3"/>
      <c r="J18" s="4">
        <f>SUM(J13:J17)</f>
        <v>173.332425</v>
      </c>
      <c r="S18" s="3" t="s">
        <v>4</v>
      </c>
      <c r="T18" s="3"/>
      <c r="U18" s="4">
        <f>SUM(U13:U17)</f>
        <v>173.332425</v>
      </c>
    </row>
    <row r="19" spans="1:21" ht="18.75">
      <c r="A19" s="3" t="s">
        <v>5</v>
      </c>
      <c r="B19" s="2">
        <v>20</v>
      </c>
      <c r="C19" s="4">
        <f>C18*20/100</f>
        <v>34.666485</v>
      </c>
      <c r="H19" s="3" t="s">
        <v>5</v>
      </c>
      <c r="I19" s="2">
        <v>20</v>
      </c>
      <c r="J19" s="4">
        <f>J18*20/100</f>
        <v>34.666485</v>
      </c>
      <c r="S19" s="3" t="s">
        <v>5</v>
      </c>
      <c r="T19" s="2">
        <v>20</v>
      </c>
      <c r="U19" s="4">
        <f>U18*20/100</f>
        <v>34.666485</v>
      </c>
    </row>
    <row r="20" spans="1:21" ht="17.25" customHeight="1">
      <c r="A20" s="6" t="s">
        <v>37</v>
      </c>
      <c r="B20" s="6"/>
      <c r="C20" s="8">
        <f>C13+C14+C15+C16+C17+C19</f>
        <v>207.99891</v>
      </c>
      <c r="H20" s="6" t="s">
        <v>6</v>
      </c>
      <c r="I20" s="6">
        <v>1.5</v>
      </c>
      <c r="J20" s="8">
        <v>312</v>
      </c>
      <c r="S20" s="6" t="s">
        <v>37</v>
      </c>
      <c r="T20" s="6">
        <v>1.75</v>
      </c>
      <c r="U20" s="8">
        <v>364</v>
      </c>
    </row>
    <row r="22" spans="1:21" ht="15">
      <c r="A22" s="28" t="s">
        <v>29</v>
      </c>
      <c r="C22" s="27" t="s">
        <v>30</v>
      </c>
      <c r="H22" s="28" t="s">
        <v>29</v>
      </c>
      <c r="J22" s="27" t="s">
        <v>30</v>
      </c>
      <c r="S22" s="28" t="s">
        <v>29</v>
      </c>
      <c r="U22" s="27" t="s">
        <v>30</v>
      </c>
    </row>
    <row r="24" spans="1:21" ht="12.75">
      <c r="A24" s="26" t="s">
        <v>33</v>
      </c>
      <c r="C24" t="s">
        <v>34</v>
      </c>
      <c r="H24" s="26" t="s">
        <v>33</v>
      </c>
      <c r="J24" t="s">
        <v>34</v>
      </c>
      <c r="S24" s="26" t="s">
        <v>33</v>
      </c>
      <c r="U24" t="s">
        <v>34</v>
      </c>
    </row>
  </sheetData>
  <sheetProtection/>
  <mergeCells count="15">
    <mergeCell ref="S5:U5"/>
    <mergeCell ref="S6:U6"/>
    <mergeCell ref="S7:U7"/>
    <mergeCell ref="S8:U8"/>
    <mergeCell ref="S12:U12"/>
    <mergeCell ref="H5:J5"/>
    <mergeCell ref="H6:J6"/>
    <mergeCell ref="H7:J7"/>
    <mergeCell ref="H8:J8"/>
    <mergeCell ref="H12:J12"/>
    <mergeCell ref="A5:C5"/>
    <mergeCell ref="A6:C6"/>
    <mergeCell ref="A7:C7"/>
    <mergeCell ref="A8:C8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41.375" style="0" customWidth="1"/>
    <col min="2" max="2" width="12.375" style="0" customWidth="1"/>
    <col min="3" max="3" width="20.25390625" style="0" customWidth="1"/>
  </cols>
  <sheetData>
    <row r="1" spans="2:3" ht="16.5">
      <c r="B1" s="13" t="s">
        <v>15</v>
      </c>
      <c r="C1" s="13"/>
    </row>
    <row r="2" spans="2:3" ht="16.5">
      <c r="B2" s="13" t="s">
        <v>18</v>
      </c>
      <c r="C2" s="13"/>
    </row>
    <row r="3" spans="2:3" ht="16.5">
      <c r="B3" s="14"/>
      <c r="C3" s="13" t="s">
        <v>24</v>
      </c>
    </row>
    <row r="4" spans="2:3" ht="16.5">
      <c r="B4" s="15"/>
      <c r="C4" s="13" t="s">
        <v>25</v>
      </c>
    </row>
    <row r="5" spans="1:3" ht="18.75">
      <c r="A5" s="34" t="s">
        <v>7</v>
      </c>
      <c r="B5" s="34"/>
      <c r="C5" s="34"/>
    </row>
    <row r="6" spans="1:3" ht="18.75">
      <c r="A6" s="34" t="s">
        <v>32</v>
      </c>
      <c r="B6" s="34"/>
      <c r="C6" s="34"/>
    </row>
    <row r="7" spans="1:3" ht="18.75">
      <c r="A7" s="34" t="s">
        <v>19</v>
      </c>
      <c r="B7" s="34"/>
      <c r="C7" s="34"/>
    </row>
    <row r="8" spans="1:3" ht="18.75">
      <c r="A8" s="34" t="s">
        <v>31</v>
      </c>
      <c r="B8" s="34"/>
      <c r="C8" s="34"/>
    </row>
    <row r="9" ht="12.75">
      <c r="A9" s="5"/>
    </row>
    <row r="10" spans="1:3" ht="18.75">
      <c r="A10" s="2" t="s">
        <v>0</v>
      </c>
      <c r="B10" s="2" t="s">
        <v>3</v>
      </c>
      <c r="C10" s="2" t="s">
        <v>13</v>
      </c>
    </row>
    <row r="11" spans="1:3" ht="18.75">
      <c r="A11" s="2" t="s">
        <v>21</v>
      </c>
      <c r="B11" s="10" t="s">
        <v>12</v>
      </c>
      <c r="C11" s="10"/>
    </row>
    <row r="12" spans="1:3" ht="18.75">
      <c r="A12" s="35"/>
      <c r="B12" s="36"/>
      <c r="C12" s="37"/>
    </row>
    <row r="13" spans="1:3" ht="18.75">
      <c r="A13" s="2" t="s">
        <v>9</v>
      </c>
      <c r="B13" s="2">
        <v>0.5</v>
      </c>
      <c r="C13" s="7">
        <f>0.5*26.84</f>
        <v>13.42</v>
      </c>
    </row>
    <row r="14" spans="1:3" ht="18.75">
      <c r="A14" s="2" t="s">
        <v>23</v>
      </c>
      <c r="B14" s="2"/>
      <c r="C14" s="7">
        <f>29.33*3</f>
        <v>87.99</v>
      </c>
    </row>
    <row r="15" spans="1:3" ht="18.75">
      <c r="A15" s="1" t="s">
        <v>10</v>
      </c>
      <c r="B15" s="3"/>
      <c r="C15" s="4">
        <v>134.94</v>
      </c>
    </row>
    <row r="16" spans="1:3" ht="18.75">
      <c r="A16" s="1" t="s">
        <v>1</v>
      </c>
      <c r="B16" s="3">
        <v>22</v>
      </c>
      <c r="C16" s="4">
        <f>C13*22/100</f>
        <v>2.9524</v>
      </c>
    </row>
    <row r="17" spans="1:3" ht="18.75">
      <c r="A17" s="3" t="s">
        <v>2</v>
      </c>
      <c r="B17" s="3">
        <v>117</v>
      </c>
      <c r="C17" s="4">
        <f>C13*117%</f>
        <v>15.7014</v>
      </c>
    </row>
    <row r="18" spans="1:3" ht="18.75">
      <c r="A18" s="3" t="s">
        <v>4</v>
      </c>
      <c r="B18" s="3"/>
      <c r="C18" s="4">
        <f>SUM(C13:C17)</f>
        <v>255.0038</v>
      </c>
    </row>
    <row r="19" spans="1:3" ht="18.75">
      <c r="A19" s="3" t="s">
        <v>5</v>
      </c>
      <c r="B19" s="2">
        <v>20</v>
      </c>
      <c r="C19" s="4">
        <f>C18*20/100</f>
        <v>51.00076</v>
      </c>
    </row>
    <row r="20" spans="1:3" ht="18.75">
      <c r="A20" s="6" t="s">
        <v>6</v>
      </c>
      <c r="B20" s="6"/>
      <c r="C20" s="8">
        <f>C18+C19</f>
        <v>306.00456</v>
      </c>
    </row>
    <row r="22" spans="1:3" ht="15">
      <c r="A22" s="28" t="s">
        <v>29</v>
      </c>
      <c r="B22" s="38" t="s">
        <v>30</v>
      </c>
      <c r="C22" s="39"/>
    </row>
    <row r="23" spans="1:2" ht="18.75">
      <c r="A23" s="12"/>
      <c r="B23" s="21"/>
    </row>
    <row r="24" spans="1:3" ht="12.75">
      <c r="A24" s="26" t="s">
        <v>33</v>
      </c>
      <c r="C24" t="s">
        <v>34</v>
      </c>
    </row>
  </sheetData>
  <sheetProtection/>
  <mergeCells count="6">
    <mergeCell ref="A5:C5"/>
    <mergeCell ref="A6:C6"/>
    <mergeCell ref="A7:C7"/>
    <mergeCell ref="A8:C8"/>
    <mergeCell ref="A12:C12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Петрик </cp:lastModifiedBy>
  <cp:lastPrinted>2007-12-31T21:53:58Z</cp:lastPrinted>
  <dcterms:created xsi:type="dcterms:W3CDTF">2014-06-02T11:20:15Z</dcterms:created>
  <dcterms:modified xsi:type="dcterms:W3CDTF">2016-08-19T10:35:49Z</dcterms:modified>
  <cp:category/>
  <cp:version/>
  <cp:contentType/>
  <cp:contentStatus/>
</cp:coreProperties>
</file>